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G:\117GRUAra - Skolledning\! dokumentarkiv\"/>
    </mc:Choice>
  </mc:AlternateContent>
  <xr:revisionPtr revIDLastSave="0" documentId="13_ncr:1_{75037353-0521-4E3A-954B-83FE93C7D93F}" xr6:coauthVersionLast="45" xr6:coauthVersionMax="45" xr10:uidLastSave="{00000000-0000-0000-0000-000000000000}"/>
  <bookViews>
    <workbookView xWindow="7005" yWindow="-18825" windowWidth="23370" windowHeight="17115" activeTab="1" xr2:uid="{00000000-000D-0000-FFFF-FFFF00000000}"/>
  </bookViews>
  <sheets>
    <sheet name="grundkrav" sheetId="5" r:id="rId1"/>
    <sheet name="Min självskattning" sheetId="4" r:id="rId2"/>
    <sheet name="samlad bild"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4" l="1"/>
  <c r="E48" i="4"/>
  <c r="E49" i="4"/>
  <c r="E50" i="4"/>
  <c r="C44" i="4" l="1"/>
  <c r="C43" i="4"/>
  <c r="C42" i="4"/>
  <c r="C41" i="4"/>
  <c r="C40" i="4"/>
  <c r="E51" i="4"/>
  <c r="E36" i="4" l="1"/>
  <c r="E35" i="4"/>
  <c r="E34" i="4"/>
  <c r="E33" i="4"/>
  <c r="E32" i="4"/>
  <c r="E28" i="4"/>
  <c r="E27" i="4"/>
  <c r="E23" i="4"/>
  <c r="E21" i="4"/>
  <c r="E20" i="4"/>
  <c r="E16" i="4"/>
  <c r="E15" i="4"/>
  <c r="E14" i="4"/>
  <c r="E8" i="4"/>
  <c r="E9" i="4"/>
  <c r="E10" i="4"/>
  <c r="E7" i="4"/>
  <c r="G42" i="4" l="1"/>
  <c r="G43" i="4"/>
  <c r="G44" i="4"/>
  <c r="G41" i="4"/>
  <c r="E62" i="4"/>
  <c r="E63" i="4"/>
  <c r="E64" i="4"/>
  <c r="E65" i="4"/>
  <c r="E66" i="4"/>
  <c r="E67" i="4"/>
  <c r="E68" i="4"/>
  <c r="E69" i="4"/>
  <c r="E61" i="4"/>
  <c r="G40" i="4"/>
  <c r="E40" i="4" l="1"/>
  <c r="F40" i="4" s="1"/>
  <c r="E41" i="4"/>
  <c r="F41" i="4" s="1"/>
  <c r="E44" i="4"/>
  <c r="F44" i="4" s="1"/>
  <c r="D8" i="3"/>
  <c r="E8" i="3" s="1"/>
  <c r="F8" i="3" s="1"/>
  <c r="G8" i="3" s="1"/>
  <c r="D4" i="3" l="1"/>
  <c r="E4" i="3" s="1"/>
  <c r="F4" i="3" s="1"/>
  <c r="G4" i="3" s="1"/>
  <c r="D6" i="3"/>
  <c r="E6" i="3" s="1"/>
  <c r="F6" i="3" s="1"/>
  <c r="G6" i="3" s="1"/>
  <c r="D7" i="3"/>
  <c r="E7" i="3" s="1"/>
  <c r="F7" i="3" s="1"/>
  <c r="G7" i="3" s="1"/>
  <c r="D5" i="3"/>
  <c r="E5" i="3" s="1"/>
  <c r="F5" i="3" s="1"/>
  <c r="G5" i="3" s="1"/>
  <c r="D3" i="3"/>
  <c r="E3" i="3" l="1"/>
  <c r="F3" i="3" s="1"/>
  <c r="G3" i="3" s="1"/>
  <c r="D14" i="3"/>
  <c r="E14" i="3" s="1"/>
  <c r="F14" i="3" s="1"/>
  <c r="G14" i="3" s="1"/>
  <c r="E43" i="4" l="1"/>
  <c r="F43" i="4" s="1"/>
  <c r="E42" i="4" l="1"/>
  <c r="F42" i="4" l="1"/>
  <c r="D12" i="3"/>
  <c r="E12" i="3" s="1"/>
  <c r="F12" i="3" s="1"/>
  <c r="G12" i="3" s="1"/>
  <c r="D9" i="3"/>
  <c r="E9" i="3" s="1"/>
  <c r="F9" i="3" s="1"/>
  <c r="G9" i="3" s="1"/>
  <c r="D10" i="3"/>
  <c r="E10" i="3" s="1"/>
  <c r="F10" i="3" s="1"/>
  <c r="G10" i="3" s="1"/>
  <c r="D11" i="3"/>
  <c r="E11" i="3" s="1"/>
  <c r="F11" i="3" s="1"/>
  <c r="G11" i="3" s="1"/>
</calcChain>
</file>

<file path=xl/sharedStrings.xml><?xml version="1.0" encoding="utf-8"?>
<sst xmlns="http://schemas.openxmlformats.org/spreadsheetml/2006/main" count="93" uniqueCount="65">
  <si>
    <t>Elevresultat</t>
  </si>
  <si>
    <t>Samlad bedömning utifrån kriterierna</t>
  </si>
  <si>
    <t>här skriver jag in ett förslag till bedömningskriterie som jag tycker saknas</t>
  </si>
  <si>
    <t>Pedagogik</t>
  </si>
  <si>
    <t>Elevengagemang</t>
  </si>
  <si>
    <t>Planering och förberedelser</t>
  </si>
  <si>
    <t>Mål och bedömning</t>
  </si>
  <si>
    <t>Ledarskap och ansvar</t>
  </si>
  <si>
    <t>Föräldrakontakt</t>
  </si>
  <si>
    <t>Utveckling av arbetslag och verksamhet</t>
  </si>
  <si>
    <t>Metodutvecklöing och IT</t>
  </si>
  <si>
    <t>Problemlösning</t>
  </si>
  <si>
    <t>Samlad bedömning alla områden</t>
  </si>
  <si>
    <t>Inte än</t>
  </si>
  <si>
    <t>Påbörjat</t>
  </si>
  <si>
    <t>Etablerat</t>
  </si>
  <si>
    <t>Väl etablerat</t>
  </si>
  <si>
    <t>Ledande</t>
  </si>
  <si>
    <t>Namn och datum</t>
  </si>
  <si>
    <t>1. Kvalitet och effektivitet</t>
  </si>
  <si>
    <t>Jag organiserar och prioriterar rätt saker och kan avgöra när något måste göras mer noggrant eller när något kan snabbas på eller förenklas.</t>
  </si>
  <si>
    <t>2. Kommunikation</t>
  </si>
  <si>
    <t xml:space="preserve">Jag lyssnar på andra har att säga, jag kan ta kritik, och är lyhörd för signaler andra skickar, alltså lyssnar både till ord och kroppsspråk. </t>
  </si>
  <si>
    <t>Om någon föreslår att jag ändrar på något så tar jag inte illa upp, utan lyssnar och försöker förstå hur vi kan göra saker ännu bättre.</t>
  </si>
  <si>
    <t>3.Ansvar och initiativ</t>
  </si>
  <si>
    <t>Om det uppstår ett problem eller om vi behöver göra något bättre hjälper jag till att tänka ut lösningar.</t>
  </si>
  <si>
    <t>Jag ser till att lösningsförslagen gynnar hela skolans verksamhet, genom att se över konsekvenserna i förslaget för alla på skolan.</t>
  </si>
  <si>
    <t>Jag löser små problem utan att blanda in fler personer än nödvändigt.</t>
  </si>
  <si>
    <t>Jag deltar gärna i pilotförsök för att pröva nya arbetsmetoder på skolan.</t>
  </si>
  <si>
    <t>4. Arbetsklimat</t>
  </si>
  <si>
    <t>Jag bidrar socialt, jag är empatisk och möter mina arbetskamrater positivt.</t>
  </si>
  <si>
    <t>5. Problemlösning, Utveckling och förbättringar</t>
  </si>
  <si>
    <t>Jag är tydlig och respektfull om jag föreslår att mina arbetskamrater behöver ändra på något i sitt arbetssätt.</t>
  </si>
  <si>
    <t xml:space="preserve">Jag planerar och förbereder mina uppgifter så att jag hinner med mycket under min arbetsdag. </t>
  </si>
  <si>
    <t>Jag tar ansvar för min kompetensutveckling genom att försöka lära dig mer och tar på dig utmanande arbetsuppgifter för att utveckla mina förmågor.</t>
  </si>
  <si>
    <t>Jag är både noggrann och effektiv vilket innebär att jag hinner sköta mina uppgifter med hög kvalitet.</t>
  </si>
  <si>
    <t>Jag utvecklar mitt arbetssätt, hittar nya sätt att utföra mina arbetsuppgifter mer effektivt</t>
  </si>
  <si>
    <t xml:space="preserve">Jag är ansvarsfull och pålitlig när det gäller mina uppdrag, men jag är också uppmärksam, har idéer och hjälper gärna till när något behöver göras utöver mina arbetsuppgifter. </t>
  </si>
  <si>
    <t>Jag är öppen för förändringar och provar gärna nya lösningar så att vi kan utveckla vår verksamhet</t>
  </si>
  <si>
    <t>Jag hittar lösningar som innebär att alla vinner på dem, lösningar som alla inblandade är nöjda med, eller i alla fall kan acceptera.</t>
  </si>
  <si>
    <t>1.</t>
  </si>
  <si>
    <t>2.</t>
  </si>
  <si>
    <t>3.</t>
  </si>
  <si>
    <t>4.</t>
  </si>
  <si>
    <t>5.</t>
  </si>
  <si>
    <t>Jag följer arbetsmiljöregler, ordningsregler och sekretessregler på skolan</t>
  </si>
  <si>
    <t>6.</t>
  </si>
  <si>
    <t>7.</t>
  </si>
  <si>
    <t>8.</t>
  </si>
  <si>
    <t>9.</t>
  </si>
  <si>
    <t>10.</t>
  </si>
  <si>
    <t>Anställningens grundkrav</t>
  </si>
  <si>
    <t>Självskattning servicegruppen</t>
  </si>
  <si>
    <t>Jag befinner mig i den övre delen av Årstaskolans ansvarstrappa.</t>
  </si>
  <si>
    <t>Jag är bra på att skapa ett positivt arbetsklimat och jag anstränger mig för att skapa en bra stämning på skolan.</t>
  </si>
  <si>
    <t>Jag självständigt och initiativrikt och förbereder, genomför och efterarbetar mitt arbete, alltså gör det som ingår i mitt uppdrag på Årstaskolan.</t>
  </si>
  <si>
    <t>Jag håller mig väl informerad om vad som händer i skolan, det jag behöver känna till för att kunna utföra mitt uppdrag, till exempel genom att läsa mejl.</t>
  </si>
  <si>
    <t>Jag kommer i tid och kan börja med mina arbetsuppgifter när min arbetstid börjar.</t>
  </si>
  <si>
    <t>Jag kommer förberedd och deltar aktivt i gemensamma aktiviteter, till exempel möten och storsamlingar</t>
  </si>
  <si>
    <t>Jag lämnar in uppgifter i tid, till exempel blanketter och enkäter, till arbetskamrater, skolsekreterare eller skolledning</t>
  </si>
  <si>
    <t>Jag uppmärksammar svårigheter och problem och berättar om dem för min chef eller arbetsledare om jag inte kan lösa dem själv</t>
  </si>
  <si>
    <t>Jag vårdar vår gemensamma arbetsmiljö, genom att till exempel plocka undan efter mig och ställa i ordning använda lokaler</t>
  </si>
  <si>
    <t>Jag är lojal med dina arbetskamrater, min arbetsgrupp och skolan som helhet och följer gemensamma överenskommelser och arbetsrutiner.</t>
  </si>
  <si>
    <t>Följande grundkrav gäller för alla som arbetar på Årstaskolan, eftersom de utgör själva grunden i anställningen.</t>
  </si>
  <si>
    <t>Jag samarbetar med mina arbetskamrater, tar ansvar för min del av gemensamma arbetsuppgifter och gör de saker som vi bestämt tillsammans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</si>
</sst>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sz val="8"/>
      <color theme="1"/>
      <name val="Arial"/>
      <family val="2"/>
    </font>
    <font>
      <sz val="16"/>
      <color theme="1"/>
      <name val="Stockholm Type Bold"/>
      <family val="3"/>
    </font>
    <font>
      <sz val="8"/>
      <name val="Arial"/>
      <family val="2"/>
    </font>
    <font>
      <sz val="22"/>
      <color theme="1"/>
      <name val="Stockholm Type Bold"/>
      <family val="3"/>
    </font>
    <font>
      <sz val="16"/>
      <color rgb="FF0070C0"/>
      <name val="Stockholm Type Bold"/>
      <family val="3"/>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CC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1" fillId="0" borderId="1" xfId="0" applyFont="1" applyFill="1" applyBorder="1" applyAlignment="1">
      <alignment horizontal="left" vertical="center" wrapText="1" indent="1"/>
    </xf>
    <xf numFmtId="0" fontId="3" fillId="0" borderId="1" xfId="0" applyFont="1" applyFill="1" applyBorder="1" applyAlignment="1" applyProtection="1">
      <alignment horizontal="left" vertical="center" wrapText="1" indent="1"/>
      <protection locked="0"/>
    </xf>
    <xf numFmtId="0" fontId="1" fillId="0" borderId="0" xfId="0" applyFont="1" applyAlignment="1">
      <alignment vertical="center"/>
    </xf>
    <xf numFmtId="2" fontId="1" fillId="0" borderId="0" xfId="0" applyNumberFormat="1" applyFont="1" applyAlignment="1">
      <alignment vertical="center"/>
    </xf>
    <xf numFmtId="0" fontId="1" fillId="0" borderId="0" xfId="0" applyFont="1" applyAlignment="1">
      <alignment horizontal="center" vertical="center"/>
    </xf>
    <xf numFmtId="0" fontId="1" fillId="3" borderId="1" xfId="0" applyFont="1" applyFill="1" applyBorder="1" applyAlignment="1">
      <alignment horizontal="center" vertical="center"/>
    </xf>
    <xf numFmtId="0" fontId="0" fillId="0" borderId="0" xfId="0" applyFill="1"/>
    <xf numFmtId="0" fontId="1" fillId="0" borderId="1" xfId="0" applyFont="1" applyFill="1" applyBorder="1" applyAlignment="1">
      <alignment horizontal="center" vertical="center"/>
    </xf>
    <xf numFmtId="0" fontId="1" fillId="0" borderId="0" xfId="0" applyFont="1" applyFill="1"/>
    <xf numFmtId="0" fontId="4" fillId="0" borderId="0" xfId="0" applyFont="1" applyFill="1"/>
    <xf numFmtId="0" fontId="1" fillId="2" borderId="1"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0" xfId="0" applyFill="1" applyAlignment="1">
      <alignment vertical="center"/>
    </xf>
    <xf numFmtId="0" fontId="2" fillId="0" borderId="0" xfId="0" applyFont="1" applyFill="1" applyAlignment="1">
      <alignment vertical="center"/>
    </xf>
    <xf numFmtId="0" fontId="1" fillId="0" borderId="1" xfId="0" applyFont="1" applyBorder="1" applyAlignment="1">
      <alignment horizontal="left" vertical="center" indent="1"/>
    </xf>
    <xf numFmtId="0" fontId="5" fillId="0" borderId="0" xfId="0" applyFont="1"/>
    <xf numFmtId="0" fontId="0" fillId="0" borderId="0" xfId="0" applyAlignment="1">
      <alignment vertical="top"/>
    </xf>
    <xf numFmtId="0" fontId="1" fillId="0" borderId="0" xfId="0" applyFont="1" applyAlignment="1">
      <alignment vertical="top" wrapText="1"/>
    </xf>
    <xf numFmtId="0" fontId="1" fillId="0" borderId="0" xfId="0" applyFont="1" applyAlignment="1">
      <alignment vertical="top"/>
    </xf>
    <xf numFmtId="0" fontId="5" fillId="0" borderId="0" xfId="0" applyFont="1" applyAlignment="1">
      <alignment vertical="center"/>
    </xf>
    <xf numFmtId="0" fontId="1" fillId="3" borderId="1" xfId="0" applyFont="1" applyFill="1" applyBorder="1" applyAlignment="1" applyProtection="1">
      <alignment horizontal="center" vertical="center" wrapText="1"/>
      <protection locked="0"/>
    </xf>
  </cellXfs>
  <cellStyles count="1">
    <cellStyle name="Normal" xfId="0" builtinId="0"/>
  </cellStyles>
  <dxfs count="36">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ont>
        <b val="0"/>
        <i/>
        <color theme="0"/>
      </font>
      <fill>
        <patternFill>
          <bgColor theme="1" tint="0.34998626667073579"/>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ill>
        <patternFill>
          <bgColor rgb="FF99FF99"/>
        </patternFill>
      </fill>
    </dxf>
    <dxf>
      <fill>
        <patternFill>
          <bgColor rgb="FFFFFF99"/>
        </patternFill>
      </fill>
    </dxf>
    <dxf>
      <fill>
        <patternFill>
          <bgColor rgb="FFFFCC66"/>
        </patternFill>
      </fill>
    </dxf>
    <dxf>
      <fill>
        <patternFill>
          <bgColor theme="3" tint="0.79998168889431442"/>
        </patternFill>
      </fill>
    </dxf>
    <dxf>
      <fill>
        <patternFill>
          <bgColor rgb="FFFFFF99"/>
        </patternFill>
      </fill>
    </dxf>
    <dxf>
      <fill>
        <patternFill>
          <bgColor rgb="FFFFCC66"/>
        </patternFill>
      </fill>
    </dxf>
    <dxf>
      <fill>
        <patternFill>
          <bgColor rgb="FFFF9966"/>
        </patternFill>
      </fill>
    </dxf>
    <dxf>
      <fill>
        <patternFill>
          <bgColor rgb="FF99FF99"/>
        </patternFill>
      </fill>
    </dxf>
    <dxf>
      <fill>
        <patternFill>
          <bgColor theme="3" tint="0.79998168889431442"/>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ont>
        <b val="0"/>
        <i/>
        <color theme="0"/>
      </font>
      <fill>
        <patternFill>
          <bgColor theme="1" tint="0.34998626667073579"/>
        </patternFill>
      </fill>
    </dxf>
  </dxfs>
  <tableStyles count="0" defaultTableStyle="TableStyleMedium2" defaultPivotStyle="PivotStyleLight16"/>
  <colors>
    <mruColors>
      <color rgb="FFFFCC66"/>
      <color rgb="FFFFFF66"/>
      <color rgb="FFFFFF99"/>
      <color rgb="FFFFFFCC"/>
      <color rgb="FF99CCFF"/>
      <color rgb="FF99FF99"/>
      <color rgb="FFFFCC99"/>
      <color rgb="FFFF99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9</xdr:col>
      <xdr:colOff>133349</xdr:colOff>
      <xdr:row>1</xdr:row>
      <xdr:rowOff>175259</xdr:rowOff>
    </xdr:from>
    <xdr:to>
      <xdr:col>14</xdr:col>
      <xdr:colOff>247649</xdr:colOff>
      <xdr:row>12</xdr:row>
      <xdr:rowOff>400050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6934199" y="342899"/>
          <a:ext cx="4981575" cy="4429126"/>
        </a:xfrm>
        <a:prstGeom prst="rect">
          <a:avLst/>
        </a:prstGeom>
        <a:gradFill>
          <a:gsLst>
            <a:gs pos="0">
              <a:srgbClr val="FFFF66"/>
            </a:gs>
            <a:gs pos="100000">
              <a:srgbClr val="FFFFCC"/>
            </a:gs>
          </a:gsLst>
          <a:lin ang="5400000" scaled="0"/>
        </a:gradFill>
        <a:ln w="25400" cmpd="sng">
          <a:solidFill>
            <a:schemeClr val="tx1">
              <a:lumMod val="95000"/>
              <a:lumOff val="5000"/>
            </a:schemeClr>
          </a:solidFill>
        </a:ln>
        <a:effectLst>
          <a:outerShdw blurRad="50800" dist="88900" dir="2700000" algn="tl" rotWithShape="0">
            <a:prstClr val="black">
              <a:alpha val="40000"/>
            </a:prstClr>
          </a:outerShd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lstStyle/>
        <a:p>
          <a:r>
            <a:rPr lang="sv-SE" sz="1600" b="1">
              <a:solidFill>
                <a:schemeClr val="accent1">
                  <a:lumMod val="75000"/>
                </a:schemeClr>
              </a:solidFill>
              <a:effectLst/>
              <a:latin typeface="Stockholm Type Bold" pitchFamily="50" charset="0"/>
              <a:ea typeface="+mn-ea"/>
              <a:cs typeface="Arial" panose="020B0604020202020204" pitchFamily="34" charset="0"/>
            </a:rPr>
            <a:t>Nivåbeskrivningar för de olika kriteriena</a:t>
          </a:r>
        </a:p>
        <a:p>
          <a:endParaRPr lang="sv-SE" sz="1000" b="1">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Inte än</a:t>
          </a:r>
          <a:br>
            <a:rPr lang="sv-SE" sz="1000" b="1">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arbetar ännu inte på det här sättet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Påbörjat</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har börjat pröva att arbeta på det här sättet, gör det ibland eller på en enkel, grundläggande nivå. Om jag ännu inte har prövat, har jag i alla fall börjat planera för hur jag ska kunna arbeta på det här sättet och för en diskussion med andra på skolan om hur jag lättast ska kunna etablera detta arbetssätt.</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Etablerat</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har etablerat det här arbetssättet.</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Väl etablerat</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Jag har arbetat på det här sättet under en längre tid, vilket innebär att det är ett helt naturligt och vanligt förekommande inslag i mitt arbete på skolan. Eftersom jag gör detta systematiskt och med hög kvalitet, syns mitt sätt att arbeta tydligt bland elever, föräldrar, kollegor och skolledning.</a:t>
          </a: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Ledande</a:t>
          </a:r>
          <a:br>
            <a:rPr lang="sv-SE" sz="1000">
              <a:solidFill>
                <a:schemeClr val="dk1"/>
              </a:solidFill>
              <a:effectLst/>
              <a:latin typeface="Arial" panose="020B0604020202020204" pitchFamily="34" charset="0"/>
              <a:ea typeface="+mn-ea"/>
              <a:cs typeface="Arial" panose="020B0604020202020204" pitchFamily="34" charset="0"/>
            </a:rPr>
          </a:br>
          <a:r>
            <a:rPr lang="sv-SE" sz="1000">
              <a:solidFill>
                <a:schemeClr val="dk1"/>
              </a:solidFill>
              <a:effectLst/>
              <a:latin typeface="Arial" panose="020B0604020202020204" pitchFamily="34" charset="0"/>
              <a:ea typeface="+mn-ea"/>
              <a:cs typeface="Arial" panose="020B0604020202020204" pitchFamily="34" charset="0"/>
            </a:rPr>
            <a:t>Det här är en av mina starkaste förmågor och jag är tydligt med och leder/driver utvecklingen av det här arbetssättet på skolan. Jag delar med mig till mina kollegor, ger dem råd om hur de kan utveckla detta vidare - samtidigt som jag är lyhörd för deras synpunkter för att kunna vidareutveckla arbetssättet.</a:t>
          </a:r>
        </a:p>
        <a:p>
          <a:endParaRPr lang="sv-SE" sz="1100"/>
        </a:p>
      </xdr:txBody>
    </xdr:sp>
    <xdr:clientData fLocksWithSheet="0"/>
  </xdr:twoCellAnchor>
  <xdr:twoCellAnchor editAs="absolute">
    <xdr:from>
      <xdr:col>9</xdr:col>
      <xdr:colOff>131445</xdr:colOff>
      <xdr:row>13</xdr:row>
      <xdr:rowOff>323850</xdr:rowOff>
    </xdr:from>
    <xdr:to>
      <xdr:col>14</xdr:col>
      <xdr:colOff>245745</xdr:colOff>
      <xdr:row>20</xdr:row>
      <xdr:rowOff>245746</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6943725" y="5133975"/>
          <a:ext cx="4981575" cy="3000376"/>
        </a:xfrm>
        <a:prstGeom prst="rect">
          <a:avLst/>
        </a:prstGeom>
        <a:gradFill>
          <a:gsLst>
            <a:gs pos="0">
              <a:schemeClr val="accent4">
                <a:lumMod val="20000"/>
                <a:lumOff val="80000"/>
              </a:schemeClr>
            </a:gs>
            <a:gs pos="100000">
              <a:schemeClr val="accent4">
                <a:lumMod val="60000"/>
                <a:lumOff val="40000"/>
              </a:schemeClr>
            </a:gs>
          </a:gsLst>
          <a:lin ang="5400000" scaled="0"/>
        </a:gradFill>
        <a:ln w="25400" cmpd="sng">
          <a:solidFill>
            <a:schemeClr val="tx1">
              <a:lumMod val="95000"/>
              <a:lumOff val="5000"/>
            </a:schemeClr>
          </a:solidFill>
        </a:ln>
        <a:effectLst>
          <a:outerShdw blurRad="50800" dist="88900" dir="2700000" algn="tl" rotWithShape="0">
            <a:prstClr val="black">
              <a:alpha val="40000"/>
            </a:prstClr>
          </a:outerShd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lstStyle/>
        <a:p>
          <a:r>
            <a:rPr lang="sv-SE" sz="1600" b="1">
              <a:solidFill>
                <a:schemeClr val="accent1">
                  <a:lumMod val="75000"/>
                </a:schemeClr>
              </a:solidFill>
              <a:effectLst/>
              <a:latin typeface="Stockholm Type Bold" pitchFamily="50" charset="0"/>
              <a:ea typeface="+mn-ea"/>
              <a:cs typeface="Arial" panose="020B0604020202020204" pitchFamily="34" charset="0"/>
            </a:rPr>
            <a:t>Samlad</a:t>
          </a:r>
          <a:r>
            <a:rPr lang="sv-SE" sz="1600" b="1" baseline="0">
              <a:solidFill>
                <a:schemeClr val="accent1">
                  <a:lumMod val="75000"/>
                </a:schemeClr>
              </a:solidFill>
              <a:effectLst/>
              <a:latin typeface="Stockholm Type Bold" pitchFamily="50" charset="0"/>
              <a:ea typeface="+mn-ea"/>
              <a:cs typeface="Arial" panose="020B0604020202020204" pitchFamily="34" charset="0"/>
            </a:rPr>
            <a:t> bedömning</a:t>
          </a:r>
          <a:endParaRPr lang="sv-SE" sz="1600" b="1">
            <a:solidFill>
              <a:schemeClr val="accent1">
                <a:lumMod val="75000"/>
              </a:schemeClr>
            </a:solidFill>
            <a:effectLst/>
            <a:latin typeface="Stockholm Type Bold" pitchFamily="50"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Inte godkänd</a:t>
          </a:r>
          <a:br>
            <a:rPr lang="sv-SE" sz="1000" b="1">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Förbättringar behövs för att fylla de krav som ställs i uppdraget. (Handlingsplan upprättas för ökad måluppfyl­lelse)</a:t>
          </a:r>
          <a:r>
            <a:rPr lang="sv-SE" sz="1100" b="0" i="0" baseline="0">
              <a:solidFill>
                <a:schemeClr val="dk1"/>
              </a:solidFill>
              <a:effectLst/>
              <a:latin typeface="+mn-lt"/>
              <a:ea typeface="+mn-ea"/>
              <a:cs typeface="+mn-cs"/>
            </a:rPr>
            <a:t>.</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Godkänd, enligt</a:t>
          </a:r>
          <a:r>
            <a:rPr lang="sv-SE" sz="1000" b="1" baseline="0">
              <a:solidFill>
                <a:schemeClr val="accent1">
                  <a:lumMod val="75000"/>
                </a:schemeClr>
              </a:solidFill>
              <a:effectLst/>
              <a:latin typeface="Arial" panose="020B0604020202020204" pitchFamily="34" charset="0"/>
              <a:ea typeface="+mn-ea"/>
              <a:cs typeface="Arial" panose="020B0604020202020204" pitchFamily="34" charset="0"/>
            </a:rPr>
            <a:t> förväntan</a:t>
          </a:r>
          <a:br>
            <a:rPr lang="sv-SE" sz="10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Uppfyller de krav som ställs i uppdraget.</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Bra, över förväntan</a:t>
          </a:r>
          <a:br>
            <a:rPr lang="sv-SE" sz="10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Överträffar vad som normalt krävs i uppdraget och gör en bra insats.</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b="1">
            <a:solidFill>
              <a:schemeClr val="dk1"/>
            </a:solidFill>
            <a:effectLst/>
            <a:latin typeface="Arial" panose="020B0604020202020204" pitchFamily="34" charset="0"/>
            <a:ea typeface="+mn-ea"/>
            <a:cs typeface="Arial" panose="020B0604020202020204" pitchFamily="34" charset="0"/>
          </a:endParaRPr>
        </a:p>
        <a:p>
          <a:r>
            <a:rPr lang="sv-SE" sz="1000" b="1">
              <a:solidFill>
                <a:schemeClr val="accent1">
                  <a:lumMod val="75000"/>
                </a:schemeClr>
              </a:solidFill>
              <a:effectLst/>
              <a:latin typeface="Arial" panose="020B0604020202020204" pitchFamily="34" charset="0"/>
              <a:ea typeface="+mn-ea"/>
              <a:cs typeface="Arial" panose="020B0604020202020204" pitchFamily="34" charset="0"/>
            </a:rPr>
            <a:t>Mycket bra</a:t>
          </a:r>
          <a:br>
            <a:rPr lang="sv-SE" sz="10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mn-lt"/>
              <a:ea typeface="+mn-ea"/>
              <a:cs typeface="+mn-cs"/>
            </a:rPr>
            <a:t>Överträffar med </a:t>
          </a:r>
          <a:r>
            <a:rPr lang="sv-SE" sz="1100" b="1">
              <a:solidFill>
                <a:schemeClr val="dk1"/>
              </a:solidFill>
              <a:effectLst/>
              <a:latin typeface="+mn-lt"/>
              <a:ea typeface="+mn-ea"/>
              <a:cs typeface="+mn-cs"/>
            </a:rPr>
            <a:t>god</a:t>
          </a:r>
          <a:r>
            <a:rPr lang="sv-SE" sz="1100">
              <a:solidFill>
                <a:schemeClr val="dk1"/>
              </a:solidFill>
              <a:effectLst/>
              <a:latin typeface="+mn-lt"/>
              <a:ea typeface="+mn-ea"/>
              <a:cs typeface="+mn-cs"/>
            </a:rPr>
            <a:t> marginal vad som normalt krävs för uppdraget och gör en </a:t>
          </a:r>
          <a:r>
            <a:rPr lang="sv-SE" sz="1100" b="1">
              <a:solidFill>
                <a:schemeClr val="dk1"/>
              </a:solidFill>
              <a:effectLst/>
              <a:latin typeface="+mn-lt"/>
              <a:ea typeface="+mn-ea"/>
              <a:cs typeface="+mn-cs"/>
            </a:rPr>
            <a:t>mycket</a:t>
          </a:r>
          <a:r>
            <a:rPr lang="sv-SE" sz="1100">
              <a:solidFill>
                <a:schemeClr val="dk1"/>
              </a:solidFill>
              <a:effectLst/>
              <a:latin typeface="+mn-lt"/>
              <a:ea typeface="+mn-ea"/>
              <a:cs typeface="+mn-cs"/>
            </a:rPr>
            <a:t> bra insats.</a:t>
          </a:r>
          <a:endParaRPr lang="sv-SE" sz="1000">
            <a:solidFill>
              <a:schemeClr val="dk1"/>
            </a:solidFill>
            <a:effectLst/>
            <a:latin typeface="Arial" panose="020B0604020202020204" pitchFamily="34" charset="0"/>
            <a:ea typeface="+mn-ea"/>
            <a:cs typeface="Arial" panose="020B0604020202020204" pitchFamily="34" charset="0"/>
          </a:endParaRPr>
        </a:p>
      </xdr:txBody>
    </xdr:sp>
    <xdr:clientData fLocksWithSheet="0"/>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5"/>
  <sheetViews>
    <sheetView showGridLines="0" workbookViewId="0">
      <selection activeCell="C9" sqref="C9"/>
    </sheetView>
  </sheetViews>
  <sheetFormatPr defaultRowHeight="13.2" x14ac:dyDescent="0.25"/>
  <cols>
    <col min="1" max="1" width="2.88671875" customWidth="1"/>
    <col min="2" max="2" width="3.109375" customWidth="1"/>
    <col min="3" max="3" width="65.44140625" customWidth="1"/>
  </cols>
  <sheetData>
    <row r="1" spans="2:3" ht="15" customHeight="1" x14ac:dyDescent="0.25"/>
    <row r="2" spans="2:3" ht="29.25" customHeight="1" x14ac:dyDescent="0.5">
      <c r="C2" s="17" t="s">
        <v>51</v>
      </c>
    </row>
    <row r="4" spans="2:3" ht="20.399999999999999" x14ac:dyDescent="0.25">
      <c r="B4" s="18"/>
      <c r="C4" s="19" t="s">
        <v>63</v>
      </c>
    </row>
    <row r="5" spans="2:3" x14ac:dyDescent="0.25">
      <c r="B5" s="20"/>
      <c r="C5" s="19"/>
    </row>
    <row r="6" spans="2:3" ht="30" customHeight="1" x14ac:dyDescent="0.25">
      <c r="B6" s="20" t="s">
        <v>40</v>
      </c>
      <c r="C6" s="19" t="s">
        <v>55</v>
      </c>
    </row>
    <row r="7" spans="2:3" ht="30" customHeight="1" x14ac:dyDescent="0.25">
      <c r="B7" s="20" t="s">
        <v>41</v>
      </c>
      <c r="C7" s="19" t="s">
        <v>56</v>
      </c>
    </row>
    <row r="8" spans="2:3" ht="19.5" customHeight="1" x14ac:dyDescent="0.25">
      <c r="B8" s="20" t="s">
        <v>42</v>
      </c>
      <c r="C8" s="19" t="s">
        <v>57</v>
      </c>
    </row>
    <row r="9" spans="2:3" ht="30" customHeight="1" x14ac:dyDescent="0.25">
      <c r="B9" s="20" t="s">
        <v>43</v>
      </c>
      <c r="C9" s="19" t="s">
        <v>58</v>
      </c>
    </row>
    <row r="10" spans="2:3" ht="19.5" customHeight="1" x14ac:dyDescent="0.25">
      <c r="B10" s="20" t="s">
        <v>44</v>
      </c>
      <c r="C10" s="19" t="s">
        <v>45</v>
      </c>
    </row>
    <row r="11" spans="2:3" ht="30" customHeight="1" x14ac:dyDescent="0.25">
      <c r="B11" s="20" t="s">
        <v>46</v>
      </c>
      <c r="C11" s="19" t="s">
        <v>59</v>
      </c>
    </row>
    <row r="12" spans="2:3" ht="30" customHeight="1" x14ac:dyDescent="0.25">
      <c r="B12" s="20" t="s">
        <v>47</v>
      </c>
      <c r="C12" s="19" t="s">
        <v>60</v>
      </c>
    </row>
    <row r="13" spans="2:3" ht="30" customHeight="1" x14ac:dyDescent="0.25">
      <c r="B13" s="20" t="s">
        <v>48</v>
      </c>
      <c r="C13" s="19" t="s">
        <v>64</v>
      </c>
    </row>
    <row r="14" spans="2:3" ht="30" customHeight="1" x14ac:dyDescent="0.25">
      <c r="B14" s="20" t="s">
        <v>49</v>
      </c>
      <c r="C14" s="19" t="s">
        <v>61</v>
      </c>
    </row>
    <row r="15" spans="2:3" ht="30" customHeight="1" x14ac:dyDescent="0.25">
      <c r="B15" s="20" t="s">
        <v>50</v>
      </c>
      <c r="C15" s="19" t="s">
        <v>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77"/>
  <sheetViews>
    <sheetView showGridLines="0" tabSelected="1" zoomScaleNormal="100" workbookViewId="0">
      <selection activeCell="C4" sqref="C4"/>
    </sheetView>
  </sheetViews>
  <sheetFormatPr defaultColWidth="9.109375" defaultRowHeight="13.2" x14ac:dyDescent="0.25"/>
  <cols>
    <col min="1" max="2" width="1.44140625" style="8" customWidth="1"/>
    <col min="3" max="3" width="77.109375" style="8" customWidth="1"/>
    <col min="4" max="4" width="13.44140625" style="8" customWidth="1"/>
    <col min="5" max="5" width="5.44140625" style="8" hidden="1" customWidth="1"/>
    <col min="6" max="6" width="1.109375" style="8" customWidth="1"/>
    <col min="7" max="7" width="1.6640625" style="8" hidden="1" customWidth="1"/>
    <col min="8" max="8" width="2.6640625" style="8" customWidth="1"/>
    <col min="9" max="9" width="4.6640625" style="8" customWidth="1"/>
    <col min="10" max="10" width="40.33203125" style="8" customWidth="1"/>
    <col min="11" max="12" width="4.6640625" style="8" hidden="1" customWidth="1"/>
    <col min="13" max="13" width="1.5546875" style="8" hidden="1" customWidth="1"/>
    <col min="14" max="14" width="32.6640625" style="8" customWidth="1"/>
    <col min="15" max="17" width="4.6640625" style="8" customWidth="1"/>
    <col min="18" max="16384" width="9.109375" style="8"/>
  </cols>
  <sheetData>
    <row r="2" spans="2:8" ht="31.2" x14ac:dyDescent="0.65">
      <c r="B2" s="11" t="s">
        <v>52</v>
      </c>
    </row>
    <row r="3" spans="2:8" ht="16.5" customHeight="1" x14ac:dyDescent="0.25">
      <c r="C3" s="8" t="s">
        <v>18</v>
      </c>
    </row>
    <row r="4" spans="2:8" ht="29.25" customHeight="1" x14ac:dyDescent="0.25">
      <c r="C4" s="13"/>
    </row>
    <row r="6" spans="2:8" s="14" customFormat="1" ht="35.1" customHeight="1" x14ac:dyDescent="0.25">
      <c r="B6" s="15" t="s">
        <v>19</v>
      </c>
    </row>
    <row r="7" spans="2:8" ht="34.5" customHeight="1" x14ac:dyDescent="0.25">
      <c r="C7" s="2" t="s">
        <v>35</v>
      </c>
      <c r="D7" s="12" t="s">
        <v>14</v>
      </c>
      <c r="E7" s="9">
        <f>IF(D7=$C$47,1,IF(D7=$C$48,2,IF(D7=$C$49,3,IF(D7=$C$50,4,IF(D7=$C$51,5,OM)))))</f>
        <v>2</v>
      </c>
    </row>
    <row r="8" spans="2:8" ht="34.5" customHeight="1" x14ac:dyDescent="0.25">
      <c r="C8" s="2" t="s">
        <v>33</v>
      </c>
      <c r="D8" s="12" t="s">
        <v>14</v>
      </c>
      <c r="E8" s="9">
        <f>IF(D8=$C$47,1,IF(D8=$C$48,2,IF(D8=$C$49,3,IF(D8=$C$50,4,IF(D8=$C$51,5,OM)))))</f>
        <v>2</v>
      </c>
    </row>
    <row r="9" spans="2:8" ht="34.5" customHeight="1" x14ac:dyDescent="0.25">
      <c r="C9" s="2" t="s">
        <v>20</v>
      </c>
      <c r="D9" s="12" t="s">
        <v>14</v>
      </c>
      <c r="E9" s="9">
        <f>IF(D9=$C$47,1,IF(D9=$C$48,2,IF(D9=$C$49,3,IF(D9=$C$50,4,IF(D9=$C$51,5,OM)))))</f>
        <v>2</v>
      </c>
    </row>
    <row r="10" spans="2:8" ht="34.5" customHeight="1" x14ac:dyDescent="0.25">
      <c r="C10" s="2" t="s">
        <v>36</v>
      </c>
      <c r="D10" s="12" t="s">
        <v>14</v>
      </c>
      <c r="E10" s="9">
        <f>IF(D10=$C$47,1,IF(D10=$C$48,2,IF(D10=$C$49,3,IF(D10=$C$50,4,IF(D10=$C$51,5,OM)))))</f>
        <v>2</v>
      </c>
    </row>
    <row r="11" spans="2:8" ht="34.5" customHeight="1" x14ac:dyDescent="0.25">
      <c r="C11" s="3" t="s">
        <v>2</v>
      </c>
      <c r="D11" s="12" t="s">
        <v>14</v>
      </c>
    </row>
    <row r="12" spans="2:8" ht="35.1" customHeight="1" x14ac:dyDescent="0.25"/>
    <row r="13" spans="2:8" s="14" customFormat="1" ht="35.1" customHeight="1" x14ac:dyDescent="0.25">
      <c r="B13" s="15" t="s">
        <v>21</v>
      </c>
    </row>
    <row r="14" spans="2:8" ht="34.5" customHeight="1" x14ac:dyDescent="0.25">
      <c r="C14" s="2" t="s">
        <v>32</v>
      </c>
      <c r="D14" s="12" t="s">
        <v>14</v>
      </c>
      <c r="E14" s="9">
        <f>IF(D14=$C$47,1,IF(D14=$C$48,2,IF(D14=$C$49,3,IF(D14=$C$50,4,IF(D14=$C$51,5,OM)))))</f>
        <v>2</v>
      </c>
      <c r="H14"/>
    </row>
    <row r="15" spans="2:8" ht="34.5" customHeight="1" x14ac:dyDescent="0.25">
      <c r="C15" s="2" t="s">
        <v>22</v>
      </c>
      <c r="D15" s="12" t="s">
        <v>14</v>
      </c>
      <c r="E15" s="9">
        <f>IF(D15=$C$47,1,IF(D15=$C$48,2,IF(D15=$C$49,3,IF(D15=$C$50,4,IF(D15=$C$51,5,OM)))))</f>
        <v>2</v>
      </c>
      <c r="H15" s="4"/>
    </row>
    <row r="16" spans="2:8" ht="34.5" customHeight="1" x14ac:dyDescent="0.25">
      <c r="C16" s="2" t="s">
        <v>23</v>
      </c>
      <c r="D16" s="12" t="s">
        <v>14</v>
      </c>
      <c r="E16" s="9">
        <f>IF(D16=$C$47,1,IF(D16=$C$48,2,IF(D16=$C$49,3,IF(D16=$C$50,4,IF(D16=$C$51,5,OM)))))</f>
        <v>2</v>
      </c>
      <c r="H16" s="4"/>
    </row>
    <row r="17" spans="2:15" ht="35.1" customHeight="1" x14ac:dyDescent="0.25">
      <c r="C17" s="3" t="s">
        <v>2</v>
      </c>
      <c r="D17" s="12" t="s">
        <v>14</v>
      </c>
      <c r="H17" s="4"/>
    </row>
    <row r="18" spans="2:15" ht="35.1" customHeight="1" x14ac:dyDescent="0.25">
      <c r="H18" s="4"/>
    </row>
    <row r="19" spans="2:15" s="14" customFormat="1" ht="34.5" customHeight="1" x14ac:dyDescent="0.25">
      <c r="B19" s="15" t="s">
        <v>24</v>
      </c>
      <c r="H19" s="4"/>
      <c r="O19" s="8"/>
    </row>
    <row r="20" spans="2:15" ht="34.5" customHeight="1" x14ac:dyDescent="0.25">
      <c r="C20" s="2" t="s">
        <v>37</v>
      </c>
      <c r="D20" s="12" t="s">
        <v>14</v>
      </c>
      <c r="E20" s="9">
        <f>IF(D20=$C$47,1,IF(D20=$C$48,2,IF(D20=$C$49,3,IF(D20=$C$50,4,IF(D20=$C$51,5,OM)))))</f>
        <v>2</v>
      </c>
    </row>
    <row r="21" spans="2:15" ht="35.1" customHeight="1" x14ac:dyDescent="0.25">
      <c r="C21" s="2" t="s">
        <v>38</v>
      </c>
      <c r="D21" s="12" t="s">
        <v>14</v>
      </c>
      <c r="E21" s="9">
        <f>IF(D21=$C$47,1,IF(D21=$C$48,2,IF(D21=$C$49,3,IF(D21=$C$50,4,IF(D21=$C$51,5,OM)))))</f>
        <v>2</v>
      </c>
      <c r="H21" s="4"/>
    </row>
    <row r="22" spans="2:15" ht="35.1" customHeight="1" x14ac:dyDescent="0.25">
      <c r="C22" s="2" t="s">
        <v>34</v>
      </c>
      <c r="D22" s="12" t="s">
        <v>14</v>
      </c>
      <c r="E22" s="9"/>
      <c r="H22" s="4"/>
    </row>
    <row r="23" spans="2:15" ht="35.1" customHeight="1" x14ac:dyDescent="0.25">
      <c r="C23" s="2" t="s">
        <v>53</v>
      </c>
      <c r="D23" s="12" t="s">
        <v>14</v>
      </c>
      <c r="E23" s="9">
        <f>IF(D23=$C$47,1,IF(D23=$C$48,2,IF(D23=$C$49,3,IF(D23=$C$50,4,IF(D23=$C$51,5,OM)))))</f>
        <v>2</v>
      </c>
      <c r="H23" s="4"/>
    </row>
    <row r="24" spans="2:15" ht="34.5" customHeight="1" x14ac:dyDescent="0.25">
      <c r="C24" s="3" t="s">
        <v>2</v>
      </c>
      <c r="D24" s="12" t="s">
        <v>14</v>
      </c>
    </row>
    <row r="25" spans="2:15" ht="34.5" customHeight="1" x14ac:dyDescent="0.25"/>
    <row r="26" spans="2:15" s="14" customFormat="1" ht="34.5" customHeight="1" x14ac:dyDescent="0.25">
      <c r="B26" s="15" t="s">
        <v>29</v>
      </c>
    </row>
    <row r="27" spans="2:15" ht="35.1" customHeight="1" x14ac:dyDescent="0.25">
      <c r="C27" s="2" t="s">
        <v>54</v>
      </c>
      <c r="D27" s="12" t="s">
        <v>14</v>
      </c>
      <c r="E27" s="9">
        <f>IF(D27=$C$47,1,IF(D27=$C$48,2,IF(D27=$C$49,3,IF(D27=$C$50,4,IF(D27=$C$51,5,OM)))))</f>
        <v>2</v>
      </c>
    </row>
    <row r="28" spans="2:15" ht="35.1" customHeight="1" x14ac:dyDescent="0.25">
      <c r="C28" s="2" t="s">
        <v>30</v>
      </c>
      <c r="D28" s="12" t="s">
        <v>14</v>
      </c>
      <c r="E28" s="9">
        <f>IF(D28=$C$47,1,IF(D28=$C$48,2,IF(D28=$C$49,3,IF(D28=$C$50,4,IF(D28=$C$51,5,OM)))))</f>
        <v>2</v>
      </c>
    </row>
    <row r="29" spans="2:15" ht="34.5" customHeight="1" x14ac:dyDescent="0.25">
      <c r="C29" s="3" t="s">
        <v>2</v>
      </c>
      <c r="D29" s="12" t="s">
        <v>14</v>
      </c>
    </row>
    <row r="30" spans="2:15" ht="34.5" customHeight="1" x14ac:dyDescent="0.25"/>
    <row r="31" spans="2:15" s="14" customFormat="1" ht="34.5" customHeight="1" x14ac:dyDescent="0.25">
      <c r="B31" s="15" t="s">
        <v>31</v>
      </c>
    </row>
    <row r="32" spans="2:15" ht="35.1" customHeight="1" x14ac:dyDescent="0.25">
      <c r="C32" s="2" t="s">
        <v>25</v>
      </c>
      <c r="D32" s="12" t="s">
        <v>14</v>
      </c>
      <c r="E32" s="9">
        <f>IF(D32=$C$47,1,IF(D32=$C$48,2,IF(D32=$C$49,3,IF(D32=$C$50,4,IF(D32=$C$51,5,OM)))))</f>
        <v>2</v>
      </c>
    </row>
    <row r="33" spans="3:7" ht="35.1" customHeight="1" x14ac:dyDescent="0.25">
      <c r="C33" s="2" t="s">
        <v>39</v>
      </c>
      <c r="D33" s="12" t="s">
        <v>14</v>
      </c>
      <c r="E33" s="9">
        <f>IF(D33=$C$47,1,IF(D33=$C$48,2,IF(D33=$C$49,3,IF(D33=$C$50,4,IF(D33=$C$51,5,OM)))))</f>
        <v>2</v>
      </c>
    </row>
    <row r="34" spans="3:7" ht="35.1" customHeight="1" x14ac:dyDescent="0.25">
      <c r="C34" s="2" t="s">
        <v>26</v>
      </c>
      <c r="D34" s="12" t="s">
        <v>14</v>
      </c>
      <c r="E34" s="9">
        <f>IF(D34=$C$47,1,IF(D34=$C$48,2,IF(D34=$C$49,3,IF(D34=$C$50,4,IF(D34=$C$51,5,OM)))))</f>
        <v>2</v>
      </c>
    </row>
    <row r="35" spans="3:7" ht="35.1" customHeight="1" x14ac:dyDescent="0.25">
      <c r="C35" s="2" t="s">
        <v>27</v>
      </c>
      <c r="D35" s="12" t="s">
        <v>14</v>
      </c>
      <c r="E35" s="9">
        <f>IF(D35=$C$47,1,IF(D35=$C$48,2,IF(D35=$C$49,3,IF(D35=$C$50,4,IF(D35=$C$51,5,OM)))))</f>
        <v>2</v>
      </c>
    </row>
    <row r="36" spans="3:7" ht="35.1" customHeight="1" x14ac:dyDescent="0.25">
      <c r="C36" s="2" t="s">
        <v>28</v>
      </c>
      <c r="D36" s="12" t="s">
        <v>14</v>
      </c>
      <c r="E36" s="9">
        <f>IF(D36=$C$47,1,IF(D36=$C$48,2,IF(D36=$C$49,3,IF(D36=$C$50,4,IF(D36=$C$51,5,OM)))))</f>
        <v>2</v>
      </c>
    </row>
    <row r="37" spans="3:7" ht="35.1" customHeight="1" x14ac:dyDescent="0.25">
      <c r="C37" s="3" t="s">
        <v>2</v>
      </c>
      <c r="D37" s="12" t="s">
        <v>14</v>
      </c>
    </row>
    <row r="38" spans="3:7" ht="35.1" customHeight="1" x14ac:dyDescent="0.25"/>
    <row r="39" spans="3:7" ht="35.1" customHeight="1" x14ac:dyDescent="0.25">
      <c r="C39" s="21" t="s">
        <v>1</v>
      </c>
    </row>
    <row r="40" spans="3:7" ht="35.1" customHeight="1" x14ac:dyDescent="0.25">
      <c r="C40" s="16" t="str">
        <f>B6</f>
        <v>1. Kvalitet och effektivitet</v>
      </c>
      <c r="D40" s="22"/>
      <c r="E40" s="5">
        <f>G40*2</f>
        <v>4</v>
      </c>
      <c r="F40" s="5">
        <f t="shared" ref="F40:F44" si="0">ROUNDUP(E40,0)</f>
        <v>4</v>
      </c>
      <c r="G40" s="5">
        <f>AVERAGE(E7:E8)</f>
        <v>2</v>
      </c>
    </row>
    <row r="41" spans="3:7" ht="35.1" customHeight="1" x14ac:dyDescent="0.25">
      <c r="C41" s="16" t="str">
        <f>B13</f>
        <v>2. Kommunikation</v>
      </c>
      <c r="D41" s="22"/>
      <c r="E41" s="5">
        <f>G41*2</f>
        <v>4</v>
      </c>
      <c r="F41" s="5">
        <f t="shared" si="0"/>
        <v>4</v>
      </c>
      <c r="G41" s="5">
        <f>AVERAGE(E14:E16)</f>
        <v>2</v>
      </c>
    </row>
    <row r="42" spans="3:7" ht="35.1" customHeight="1" x14ac:dyDescent="0.25">
      <c r="C42" s="16" t="str">
        <f>B19</f>
        <v>3.Ansvar och initiativ</v>
      </c>
      <c r="D42" s="22"/>
      <c r="E42" s="5">
        <f>G42*2</f>
        <v>4</v>
      </c>
      <c r="F42" s="5">
        <f t="shared" si="0"/>
        <v>4</v>
      </c>
      <c r="G42" s="5">
        <f>AVERAGE(E20:E23)</f>
        <v>2</v>
      </c>
    </row>
    <row r="43" spans="3:7" ht="30" customHeight="1" x14ac:dyDescent="0.25">
      <c r="C43" s="16" t="str">
        <f>B26</f>
        <v>4. Arbetsklimat</v>
      </c>
      <c r="D43" s="22"/>
      <c r="E43" s="5">
        <f>G43*2</f>
        <v>4</v>
      </c>
      <c r="F43" s="5">
        <f t="shared" si="0"/>
        <v>4</v>
      </c>
      <c r="G43" s="5">
        <f>AVERAGE(E27:E28)</f>
        <v>2</v>
      </c>
    </row>
    <row r="44" spans="3:7" ht="30" customHeight="1" x14ac:dyDescent="0.25">
      <c r="C44" s="16" t="str">
        <f>B31</f>
        <v>5. Problemlösning, Utveckling och förbättringar</v>
      </c>
      <c r="D44" s="22"/>
      <c r="E44" s="5">
        <f>G44*2</f>
        <v>4</v>
      </c>
      <c r="F44" s="5">
        <f t="shared" si="0"/>
        <v>4</v>
      </c>
      <c r="G44" s="5">
        <f>AVERAGE(E32:E36)</f>
        <v>2</v>
      </c>
    </row>
    <row r="45" spans="3:7" ht="30" customHeight="1" x14ac:dyDescent="0.25"/>
    <row r="46" spans="3:7" ht="3.9" customHeight="1" x14ac:dyDescent="0.25"/>
    <row r="47" spans="3:7" ht="21.9" hidden="1" customHeight="1" x14ac:dyDescent="0.25">
      <c r="C47" s="10" t="s">
        <v>13</v>
      </c>
      <c r="E47" s="9">
        <f>IF(D32=$C$47,1,IF(D32=$C$48,2,IF(D32=$C$49,3,IF(D32=$C$50,4,IF(D32=$C$51,5,OM)))))</f>
        <v>2</v>
      </c>
    </row>
    <row r="48" spans="3:7" ht="35.1" hidden="1" customHeight="1" x14ac:dyDescent="0.25">
      <c r="C48" s="10" t="s">
        <v>14</v>
      </c>
      <c r="E48" s="9">
        <f>IF(D33=$C$47,1,IF(D33=$C$48,2,IF(D33=$C$49,3,IF(D33=$C$50,4,IF(D33=$C$51,5,OM)))))</f>
        <v>2</v>
      </c>
    </row>
    <row r="49" spans="3:5" ht="35.1" hidden="1" customHeight="1" x14ac:dyDescent="0.25">
      <c r="C49" s="10" t="s">
        <v>15</v>
      </c>
      <c r="E49" s="9">
        <f>IF(D34=$C$47,1,IF(D34=$C$48,2,IF(D34=$C$49,3,IF(D34=$C$50,4,IF(D34=$C$51,5,OM)))))</f>
        <v>2</v>
      </c>
    </row>
    <row r="50" spans="3:5" ht="35.1" hidden="1" customHeight="1" x14ac:dyDescent="0.25">
      <c r="C50" s="10" t="s">
        <v>16</v>
      </c>
      <c r="E50" s="9">
        <f>IF(D35=$C$47,1,IF(D35=$C$48,2,IF(D35=$C$49,3,IF(D35=$C$50,4,IF(D35=$C$51,5,OM)))))</f>
        <v>2</v>
      </c>
    </row>
    <row r="51" spans="3:5" ht="35.1" hidden="1" customHeight="1" x14ac:dyDescent="0.25">
      <c r="C51" s="10" t="s">
        <v>17</v>
      </c>
      <c r="E51" s="9" t="e">
        <f>IF(#REF!=$C$47,1,IF(#REF!=$C$48,2,IF(#REF!=$C$49,3,IF(#REF!=$C$50,4,IF(#REF!=$C$51,5,OM)))))</f>
        <v>#REF!</v>
      </c>
    </row>
    <row r="52" spans="3:5" ht="35.1" customHeight="1" x14ac:dyDescent="0.25"/>
    <row r="53" spans="3:5" ht="21.9" customHeight="1" x14ac:dyDescent="0.25"/>
    <row r="54" spans="3:5" ht="35.1" customHeight="1" x14ac:dyDescent="0.25"/>
    <row r="55" spans="3:5" ht="35.1" customHeight="1" x14ac:dyDescent="0.25"/>
    <row r="56" spans="3:5" ht="35.1" customHeight="1" x14ac:dyDescent="0.25"/>
    <row r="59" spans="3:5" ht="43.5" customHeight="1" x14ac:dyDescent="0.25"/>
    <row r="60" spans="3:5" ht="3.9" customHeight="1" x14ac:dyDescent="0.25"/>
    <row r="61" spans="3:5" ht="21.9" customHeight="1" x14ac:dyDescent="0.25">
      <c r="E61" s="9" t="e">
        <f>IF(#REF!=$C$47,1,IF(#REF!=$C$48,2,IF(#REF!=$C$49,3,IF(#REF!=$C$50,4,IF(#REF!=$C$51,5,OM)))))</f>
        <v>#REF!</v>
      </c>
    </row>
    <row r="62" spans="3:5" ht="35.1" customHeight="1" x14ac:dyDescent="0.25">
      <c r="E62" s="9" t="e">
        <f>IF(#REF!=$C$47,1,IF(#REF!=$C$48,2,IF(#REF!=$C$49,3,IF(#REF!=$C$50,4,IF(#REF!=$C$51,5,OM)))))</f>
        <v>#REF!</v>
      </c>
    </row>
    <row r="63" spans="3:5" ht="35.1" customHeight="1" x14ac:dyDescent="0.25">
      <c r="E63" s="9" t="e">
        <f>IF(#REF!=$C$47,1,IF(#REF!=$C$48,2,IF(#REF!=$C$49,3,IF(#REF!=$C$50,4,IF(#REF!=$C$51,5,OM)))))</f>
        <v>#REF!</v>
      </c>
    </row>
    <row r="64" spans="3:5" ht="35.1" customHeight="1" x14ac:dyDescent="0.25">
      <c r="E64" s="9" t="e">
        <f>IF(#REF!=$C$47,1,IF(#REF!=$C$48,2,IF(#REF!=$C$49,3,IF(#REF!=$C$50,4,IF(#REF!=$C$51,5,OM)))))</f>
        <v>#REF!</v>
      </c>
    </row>
    <row r="65" spans="5:5" ht="21.9" customHeight="1" x14ac:dyDescent="0.25">
      <c r="E65" s="9" t="e">
        <f>IF(#REF!=$C$47,1,IF(#REF!=$C$48,2,IF(#REF!=$C$49,3,IF(#REF!=$C$50,4,IF(#REF!=$C$51,5,OM)))))</f>
        <v>#REF!</v>
      </c>
    </row>
    <row r="66" spans="5:5" ht="21.9" customHeight="1" x14ac:dyDescent="0.25">
      <c r="E66" s="9" t="e">
        <f>IF(#REF!=$C$47,1,IF(#REF!=$C$48,2,IF(#REF!=$C$49,3,IF(#REF!=$C$50,4,IF(#REF!=$C$51,5,OM)))))</f>
        <v>#REF!</v>
      </c>
    </row>
    <row r="67" spans="5:5" ht="21.9" customHeight="1" x14ac:dyDescent="0.25">
      <c r="E67" s="9" t="e">
        <f>IF(#REF!=$C$47,1,IF(#REF!=$C$48,2,IF(#REF!=$C$49,3,IF(#REF!=$C$50,4,IF(#REF!=$C$51,5,OM)))))</f>
        <v>#REF!</v>
      </c>
    </row>
    <row r="68" spans="5:5" ht="21.9" customHeight="1" x14ac:dyDescent="0.25">
      <c r="E68" s="9" t="e">
        <f>IF(#REF!=$C$47,1,IF(#REF!=$C$48,2,IF(#REF!=$C$49,3,IF(#REF!=$C$50,4,IF(#REF!=$C$51,5,OM)))))</f>
        <v>#REF!</v>
      </c>
    </row>
    <row r="69" spans="5:5" ht="21.9" customHeight="1" x14ac:dyDescent="0.25">
      <c r="E69" s="9" t="e">
        <f>IF(#REF!=$C$47,1,IF(#REF!=$C$48,2,IF(#REF!=$C$49,3,IF(#REF!=$C$50,4,IF(#REF!=$C$51,5,OM)))))</f>
        <v>#REF!</v>
      </c>
    </row>
    <row r="70" spans="5:5" ht="35.1" customHeight="1" x14ac:dyDescent="0.25"/>
    <row r="71" spans="5:5" ht="35.1" customHeight="1" x14ac:dyDescent="0.25"/>
    <row r="73" spans="5:5" ht="12.75" hidden="1" customHeight="1" x14ac:dyDescent="0.25"/>
    <row r="74" spans="5:5" ht="12.75" hidden="1" customHeight="1" x14ac:dyDescent="0.25"/>
    <row r="75" spans="5:5" ht="22.5" hidden="1" customHeight="1" x14ac:dyDescent="0.25"/>
    <row r="76" spans="5:5" ht="22.5" hidden="1" customHeight="1" x14ac:dyDescent="0.25"/>
    <row r="77" spans="5:5" ht="22.5" hidden="1" customHeight="1" x14ac:dyDescent="0.25"/>
  </sheetData>
  <sheetProtection sheet="1" selectLockedCells="1"/>
  <conditionalFormatting sqref="C11 C17 C24 C29">
    <cfRule type="cellIs" dxfId="35" priority="149" operator="equal">
      <formula>"här skriver jag in ett förslag till bedömningskriterie som jag tycker saknas"</formula>
    </cfRule>
  </conditionalFormatting>
  <conditionalFormatting sqref="D11 D24 D27:D29 D36:D37 D14:D17 D67:D68 D76:D82">
    <cfRule type="cellIs" dxfId="34" priority="99" operator="equal">
      <formula>$C$50</formula>
    </cfRule>
    <cfRule type="cellIs" dxfId="33" priority="100" operator="equal">
      <formula>$C$49</formula>
    </cfRule>
    <cfRule type="cellIs" dxfId="32" priority="101" operator="equal">
      <formula>$C$51</formula>
    </cfRule>
    <cfRule type="cellIs" dxfId="31" priority="102" operator="equal">
      <formula>$C$48</formula>
    </cfRule>
    <cfRule type="cellIs" dxfId="30" priority="103" operator="equal">
      <formula>$C$47</formula>
    </cfRule>
  </conditionalFormatting>
  <conditionalFormatting sqref="C50">
    <cfRule type="cellIs" dxfId="29" priority="321" operator="equal">
      <formula>#REF!</formula>
    </cfRule>
  </conditionalFormatting>
  <conditionalFormatting sqref="D51">
    <cfRule type="cellIs" dxfId="28" priority="322" operator="equal">
      <formula>#REF!</formula>
    </cfRule>
  </conditionalFormatting>
  <conditionalFormatting sqref="D47">
    <cfRule type="cellIs" dxfId="27" priority="323" operator="equal">
      <formula>#REF!</formula>
    </cfRule>
  </conditionalFormatting>
  <conditionalFormatting sqref="D48">
    <cfRule type="cellIs" dxfId="26" priority="324" operator="equal">
      <formula>#REF!</formula>
    </cfRule>
  </conditionalFormatting>
  <conditionalFormatting sqref="D49">
    <cfRule type="cellIs" dxfId="25" priority="325" operator="equal">
      <formula>#REF!</formula>
    </cfRule>
  </conditionalFormatting>
  <conditionalFormatting sqref="D50">
    <cfRule type="cellIs" dxfId="24" priority="326" operator="equal">
      <formula>#REF!</formula>
    </cfRule>
  </conditionalFormatting>
  <conditionalFormatting sqref="C48">
    <cfRule type="cellIs" dxfId="23" priority="327" operator="equal">
      <formula>#REF!</formula>
    </cfRule>
  </conditionalFormatting>
  <conditionalFormatting sqref="C49">
    <cfRule type="cellIs" dxfId="22" priority="328" operator="equal">
      <formula>#REF!</formula>
    </cfRule>
  </conditionalFormatting>
  <conditionalFormatting sqref="C51">
    <cfRule type="cellIs" dxfId="21" priority="329" operator="equal">
      <formula>#REF!</formula>
    </cfRule>
  </conditionalFormatting>
  <conditionalFormatting sqref="D20:D23">
    <cfRule type="cellIs" dxfId="20" priority="70" operator="equal">
      <formula>$C$50</formula>
    </cfRule>
    <cfRule type="cellIs" dxfId="19" priority="71" operator="equal">
      <formula>$C$49</formula>
    </cfRule>
    <cfRule type="cellIs" dxfId="18" priority="72" operator="equal">
      <formula>$C$51</formula>
    </cfRule>
    <cfRule type="cellIs" dxfId="17" priority="73" operator="equal">
      <formula>$C$48</formula>
    </cfRule>
    <cfRule type="cellIs" dxfId="16" priority="74" operator="equal">
      <formula>$C$47</formula>
    </cfRule>
  </conditionalFormatting>
  <conditionalFormatting sqref="C37 C71">
    <cfRule type="cellIs" dxfId="15" priority="57" operator="equal">
      <formula>"här skriver jag in ett förslag till bedömningskriterie som jag tycker saknas"</formula>
    </cfRule>
  </conditionalFormatting>
  <conditionalFormatting sqref="D32:D33">
    <cfRule type="cellIs" dxfId="14" priority="52" operator="equal">
      <formula>$C$50</formula>
    </cfRule>
    <cfRule type="cellIs" dxfId="13" priority="53" operator="equal">
      <formula>$C$49</formula>
    </cfRule>
    <cfRule type="cellIs" dxfId="12" priority="54" operator="equal">
      <formula>$C$51</formula>
    </cfRule>
    <cfRule type="cellIs" dxfId="11" priority="55" operator="equal">
      <formula>$C$48</formula>
    </cfRule>
    <cfRule type="cellIs" dxfId="10" priority="56" operator="equal">
      <formula>$C$47</formula>
    </cfRule>
  </conditionalFormatting>
  <conditionalFormatting sqref="D34:D35">
    <cfRule type="cellIs" dxfId="9" priority="26" operator="equal">
      <formula>$C$50</formula>
    </cfRule>
    <cfRule type="cellIs" dxfId="8" priority="27" operator="equal">
      <formula>$C$49</formula>
    </cfRule>
    <cfRule type="cellIs" dxfId="7" priority="28" operator="equal">
      <formula>$C$51</formula>
    </cfRule>
    <cfRule type="cellIs" dxfId="6" priority="29" operator="equal">
      <formula>$C$48</formula>
    </cfRule>
    <cfRule type="cellIs" dxfId="5" priority="30" operator="equal">
      <formula>$C$47</formula>
    </cfRule>
  </conditionalFormatting>
  <conditionalFormatting sqref="D7:D10">
    <cfRule type="cellIs" dxfId="4" priority="1" operator="equal">
      <formula>$C$50</formula>
    </cfRule>
    <cfRule type="cellIs" dxfId="3" priority="2" operator="equal">
      <formula>$C$49</formula>
    </cfRule>
    <cfRule type="cellIs" dxfId="2" priority="3" operator="equal">
      <formula>$C$51</formula>
    </cfRule>
    <cfRule type="cellIs" dxfId="1" priority="4" operator="equal">
      <formula>$C$48</formula>
    </cfRule>
    <cfRule type="cellIs" dxfId="0" priority="5" operator="equal">
      <formula>$C$47</formula>
    </cfRule>
  </conditionalFormatting>
  <dataValidations count="1">
    <dataValidation type="list" allowBlank="1" showInputMessage="1" showErrorMessage="1" sqref="D32:D37 D27:D29 D14:D17 D7:D11 D20:D24" xr:uid="{00000000-0002-0000-0100-000000000000}">
      <formula1>$C$47:$C$51</formula1>
    </dataValidation>
  </dataValidations>
  <pageMargins left="0.31496062992125984" right="0.31496062992125984"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5"/>
  <sheetViews>
    <sheetView showGridLines="0" workbookViewId="0">
      <selection activeCell="G8" sqref="G8"/>
    </sheetView>
  </sheetViews>
  <sheetFormatPr defaultRowHeight="13.2" x14ac:dyDescent="0.25"/>
  <cols>
    <col min="1" max="1" width="1.6640625" customWidth="1"/>
    <col min="2" max="2" width="2.109375" customWidth="1"/>
    <col min="3" max="3" width="29.6640625" customWidth="1"/>
    <col min="4" max="6" width="4.6640625" customWidth="1"/>
    <col min="7" max="7" width="31.88671875" customWidth="1"/>
  </cols>
  <sheetData>
    <row r="1" spans="2:7" ht="38.25" customHeight="1" x14ac:dyDescent="0.5">
      <c r="B1" s="1" t="s">
        <v>1</v>
      </c>
    </row>
    <row r="3" spans="2:7" s="4" customFormat="1" ht="20.100000000000001" customHeight="1" x14ac:dyDescent="0.25">
      <c r="C3" s="4" t="s">
        <v>0</v>
      </c>
      <c r="D3" s="5" t="e">
        <f>AVERAGE('Min självskattning'!#REF!)</f>
        <v>#REF!</v>
      </c>
      <c r="E3" s="5" t="e">
        <f>D3*2</f>
        <v>#REF!</v>
      </c>
      <c r="F3" s="5" t="e">
        <f>ROUNDUP(E3,0)</f>
        <v>#REF!</v>
      </c>
      <c r="G3" s="7" t="e">
        <f>IF(F3=4,"godkänt",IF(F3=5,"mellan godkänt och bra",IF(F3=6,"bra",IF(F3=7,"mellan bra och mycket bra",IF(F3=8,"mycket bra",IF(F3=9,"mellan mycket bra och föredömligt",IF(F3=7,"föredömligt",OM)))))))</f>
        <v>#REF!</v>
      </c>
    </row>
    <row r="4" spans="2:7" s="4" customFormat="1" ht="20.100000000000001" customHeight="1" x14ac:dyDescent="0.25">
      <c r="C4" s="4" t="s">
        <v>3</v>
      </c>
      <c r="D4" s="5">
        <f>AVERAGE('Min självskattning'!E8:E10)</f>
        <v>2</v>
      </c>
      <c r="E4" s="5">
        <f t="shared" ref="E4:E12" si="0">D4*2</f>
        <v>4</v>
      </c>
      <c r="F4" s="5">
        <f t="shared" ref="F4:F12" si="1">ROUNDUP(E4,0)</f>
        <v>4</v>
      </c>
      <c r="G4" s="7" t="str">
        <f>IF(F4=4,"godkänt",IF(F4=5,"mellan godkänt och bra",IF(F4=6,"bra",IF(F4=7,"mellan bra och mycket bra",IF(F4=8,"mycket bra",IF(F4=9,"mellan mycket bra och föredömligt",IF(F4=7,"föredömligt",OM)))))))</f>
        <v>godkänt</v>
      </c>
    </row>
    <row r="5" spans="2:7" s="4" customFormat="1" ht="20.100000000000001" customHeight="1" x14ac:dyDescent="0.25">
      <c r="C5" s="4" t="s">
        <v>4</v>
      </c>
      <c r="D5" s="5" t="e">
        <f>AVERAGE('Min självskattning'!#REF!)</f>
        <v>#REF!</v>
      </c>
      <c r="E5" s="5" t="e">
        <f t="shared" si="0"/>
        <v>#REF!</v>
      </c>
      <c r="F5" s="5" t="e">
        <f t="shared" si="1"/>
        <v>#REF!</v>
      </c>
      <c r="G5" s="7" t="e">
        <f>IF(F5=4,"godkänt",IF(F5=5,"mellan godkänt och bra",IF(F5=6,"bra",IF(F5=7,"mellan bra och mycket bra",IF(F5=8,"mycket bra",IF(F5=9,"mellan mycket bra och föredömligt",IF(F5=7,"föredömligt",OM)))))))</f>
        <v>#REF!</v>
      </c>
    </row>
    <row r="6" spans="2:7" s="4" customFormat="1" ht="20.100000000000001" customHeight="1" x14ac:dyDescent="0.25">
      <c r="C6" s="4" t="s">
        <v>5</v>
      </c>
      <c r="D6" s="5" t="e">
        <f>AVERAGE('Min självskattning'!#REF!)</f>
        <v>#REF!</v>
      </c>
      <c r="E6" s="5" t="e">
        <f t="shared" si="0"/>
        <v>#REF!</v>
      </c>
      <c r="F6" s="5" t="e">
        <f t="shared" si="1"/>
        <v>#REF!</v>
      </c>
      <c r="G6" s="7" t="e">
        <f>IF(F6=4,"godkänt",IF(F6=5,"mellan godkänt och bra",IF(F6=6,"bra",IF(F6=7,"mellan bra och mycket bra",IF(F6=8,"mycket bra",IF(F6=9,"mellan mycket bra och föredömligt",IF(F6=7,"föredömligt",OM)))))))</f>
        <v>#REF!</v>
      </c>
    </row>
    <row r="7" spans="2:7" s="4" customFormat="1" ht="20.100000000000001" customHeight="1" x14ac:dyDescent="0.25">
      <c r="C7" s="4" t="s">
        <v>6</v>
      </c>
      <c r="D7" s="5" t="e">
        <f>AVERAGE('Min självskattning'!#REF!)</f>
        <v>#REF!</v>
      </c>
      <c r="E7" s="5" t="e">
        <f t="shared" si="0"/>
        <v>#REF!</v>
      </c>
      <c r="F7" s="5" t="e">
        <f t="shared" si="1"/>
        <v>#REF!</v>
      </c>
      <c r="G7" s="7" t="e">
        <f>IF(F7=4,"godkänt",IF(F7=5,"mellan godkänt och bra",IF(F7=6,"bra",IF(F7=7,"mellan bra och mycket bra",IF(F7=8,"mycket bra",IF(F7=9,"mellan mycket bra och föredömligt",IF(F7=7,"föredömligt",OM)))))))</f>
        <v>#REF!</v>
      </c>
    </row>
    <row r="8" spans="2:7" s="4" customFormat="1" ht="20.100000000000001" customHeight="1" x14ac:dyDescent="0.25">
      <c r="C8" s="4" t="s">
        <v>7</v>
      </c>
      <c r="D8" s="5" t="e">
        <f>AVERAGE('Min självskattning'!#REF!)</f>
        <v>#REF!</v>
      </c>
      <c r="E8" s="5" t="e">
        <f t="shared" si="0"/>
        <v>#REF!</v>
      </c>
      <c r="F8" s="5" t="e">
        <f t="shared" si="1"/>
        <v>#REF!</v>
      </c>
      <c r="G8" s="7" t="e">
        <f>IF(F8=4,"godkänt",IF(F8=5,"mellan godkänt och bra",IF(F8=6,"bra",IF(F8=7,"mellan bra och mycket bra",IF(F8=8,"mycket bra",IF(F8=9,"mellan mycket bra och föredömligt",IF(F8=7,"föredömligt",OM)))))))</f>
        <v>#REF!</v>
      </c>
    </row>
    <row r="9" spans="2:7" s="4" customFormat="1" ht="20.100000000000001" customHeight="1" x14ac:dyDescent="0.25">
      <c r="C9" s="4" t="s">
        <v>8</v>
      </c>
      <c r="D9" s="5" t="e">
        <f>AVERAGE('Min självskattning'!E6:E76)</f>
        <v>#REF!</v>
      </c>
      <c r="E9" s="5" t="e">
        <f t="shared" si="0"/>
        <v>#REF!</v>
      </c>
      <c r="F9" s="5" t="e">
        <f t="shared" si="1"/>
        <v>#REF!</v>
      </c>
      <c r="G9" s="7" t="e">
        <f>IF(F9=4,"godkänt",IF(F9=5,"mellan godkänt och bra",IF(F9=6,"bra",IF(F9=7,"mellan bra och mycket bra",IF(F9=8,"mycket bra",IF(F9=9,"mellan mycket bra och föredömligt",IF(F9=7,"föredömligt",OM)))))))</f>
        <v>#REF!</v>
      </c>
    </row>
    <row r="10" spans="2:7" s="4" customFormat="1" ht="20.100000000000001" customHeight="1" x14ac:dyDescent="0.25">
      <c r="C10" s="4" t="s">
        <v>9</v>
      </c>
      <c r="D10" s="5" t="e">
        <f>AVERAGE('Min självskattning'!E6:E77)</f>
        <v>#REF!</v>
      </c>
      <c r="E10" s="5" t="e">
        <f t="shared" si="0"/>
        <v>#REF!</v>
      </c>
      <c r="F10" s="5" t="e">
        <f t="shared" si="1"/>
        <v>#REF!</v>
      </c>
      <c r="G10" s="7" t="e">
        <f>IF(F10=4,"godkänt",IF(F10=5,"mellan godkänt och bra",IF(F10=6,"bra",IF(F10=7,"mellan bra och mycket bra",IF(F10=8,"mycket bra",IF(F10=9,"mellan mycket bra och föredömligt",IF(F10=7,"föredömligt",OM)))))))</f>
        <v>#REF!</v>
      </c>
    </row>
    <row r="11" spans="2:7" s="4" customFormat="1" ht="20.100000000000001" customHeight="1" x14ac:dyDescent="0.25">
      <c r="C11" s="4" t="s">
        <v>10</v>
      </c>
      <c r="D11" s="5" t="e">
        <f>AVERAGE('Min självskattning'!E6:E77)</f>
        <v>#REF!</v>
      </c>
      <c r="E11" s="5" t="e">
        <f t="shared" si="0"/>
        <v>#REF!</v>
      </c>
      <c r="F11" s="5" t="e">
        <f t="shared" si="1"/>
        <v>#REF!</v>
      </c>
      <c r="G11" s="7" t="e">
        <f>IF(F11=4,"godkänt",IF(F11=5,"mellan godkänt och bra",IF(F11=6,"bra",IF(F11=7,"mellan bra och mycket bra",IF(F11=8,"mycket bra",IF(F11=9,"mellan mycket bra och föredömligt",IF(F11=7,"föredömligt",OM)))))))</f>
        <v>#REF!</v>
      </c>
    </row>
    <row r="12" spans="2:7" s="4" customFormat="1" ht="20.100000000000001" customHeight="1" x14ac:dyDescent="0.25">
      <c r="C12" s="4" t="s">
        <v>11</v>
      </c>
      <c r="D12" s="5" t="e">
        <f>AVERAGE('Min självskattning'!E6:E77)</f>
        <v>#REF!</v>
      </c>
      <c r="E12" s="5" t="e">
        <f t="shared" si="0"/>
        <v>#REF!</v>
      </c>
      <c r="F12" s="5" t="e">
        <f t="shared" si="1"/>
        <v>#REF!</v>
      </c>
      <c r="G12" s="7" t="e">
        <f>IF(F12=4,"godkänt",IF(F12=5,"mellan godkänt och bra",IF(F12=6,"bra",IF(F12=7,"mellan bra och mycket bra",IF(F12=8,"mycket bra",IF(F12=9,"mellan mycket bra och föredömligt",IF(F12=7,"föredömligt",OM)))))))</f>
        <v>#REF!</v>
      </c>
    </row>
    <row r="13" spans="2:7" s="4" customFormat="1" ht="20.100000000000001" customHeight="1" x14ac:dyDescent="0.25">
      <c r="G13" s="6"/>
    </row>
    <row r="14" spans="2:7" s="4" customFormat="1" ht="20.100000000000001" customHeight="1" x14ac:dyDescent="0.25">
      <c r="C14" s="4" t="s">
        <v>12</v>
      </c>
      <c r="D14" s="5" t="e">
        <f>AVERAGE(D3:D12)</f>
        <v>#REF!</v>
      </c>
      <c r="E14" s="5" t="e">
        <f t="shared" ref="E14" si="2">D14*2</f>
        <v>#REF!</v>
      </c>
      <c r="F14" s="5" t="e">
        <f t="shared" ref="F14" si="3">ROUNDUP(E14,0)</f>
        <v>#REF!</v>
      </c>
      <c r="G14" s="7" t="e">
        <f>IF(F14=4,"godkänt",IF(F14=5,"mellan godkänt och bra",IF(F14=6,"bra",IF(F14=7,"mellan bra och mycket bra",IF(F14=8,"mycket bra",IF(F14=9,"mellan mycket bra och föredömligt",IF(F14=7,"föredömligt",OM)))))))</f>
        <v>#REF!</v>
      </c>
    </row>
    <row r="15" spans="2:7" s="4" customFormat="1" ht="15.9"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grundkrav</vt:lpstr>
      <vt:lpstr>Min självskattning</vt:lpstr>
      <vt:lpstr>samlad bild</vt:lpstr>
    </vt:vector>
  </TitlesOfParts>
  <Company>Volvo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Hansson</dc:creator>
  <cp:lastModifiedBy>Per</cp:lastModifiedBy>
  <cp:lastPrinted>2019-02-10T21:26:48Z</cp:lastPrinted>
  <dcterms:created xsi:type="dcterms:W3CDTF">2015-01-29T17:39:23Z</dcterms:created>
  <dcterms:modified xsi:type="dcterms:W3CDTF">2021-02-01T15:40:45Z</dcterms:modified>
</cp:coreProperties>
</file>